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<sst xmlns="http://schemas.openxmlformats.org/spreadsheetml/2006/main" count="55" uniqueCount="29">
  <si>
    <t>手机侦测设备采购项目评审情况表</t>
  </si>
  <si>
    <t>项目编号：SCHXFZC-202505-140</t>
  </si>
  <si>
    <t>比选时间：2025年06月05日10时00分（北京时间）</t>
  </si>
  <si>
    <t>比选地点：内江市东兴区东城路2号（传化锦园）7栋附203号四川瀚祥招标代理有限公司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</si>
  <si>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</si>
  <si>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</si>
  <si>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</si>
  <si>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</si>
  <si>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</si>
  <si>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最后报价情况</t>
  </si>
  <si>
    <t>报价
（20分）</t>
  </si>
  <si>
    <t>类似项目业绩
（12分）</t>
  </si>
  <si>
    <t>技术参数要求
响应情况
（48分）</t>
  </si>
  <si>
    <t>服务方案
（10分）</t>
  </si>
  <si>
    <t>售后方案
（10分）</t>
  </si>
  <si>
    <t>总平
均分</t>
  </si>
  <si>
    <t>评审结果</t>
  </si>
  <si>
    <t>是否通过审查</t>
  </si>
  <si>
    <t>未通过原因</t>
  </si>
  <si>
    <t>是否允许最终报价</t>
  </si>
  <si>
    <t>未允许最后报价得原因</t>
  </si>
  <si>
    <t>总分
（3人）</t>
  </si>
  <si>
    <t>平均分</t>
  </si>
  <si>
    <t>四川虎戟安防设备有限公司</t>
  </si>
  <si>
    <t>是</t>
  </si>
  <si>
    <t>/</t>
  </si>
  <si>
    <t>第一成交候选人：四川虎戟安防设备有限公司，最终报价：¥298000.00元；
第二成交候选人：四川丹青安全防护装备有限公司，最终报价：¥299300.00元；
第三成交候选人：四川锋盾特卫安防设备有限公司，最终报价：¥295200.00元</t>
  </si>
  <si>
    <t>四川锋盾特卫安防设备有限公司</t>
  </si>
  <si>
    <t>四川丹青安全防护装备有限公司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</si>
</sst>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topLeftCell="C1" workbookViewId="0">
      <pane xSplit="27540" topLeftCell="Y1" activePane="topLeft"/>
      <selection activeCell="T10" sqref="T10:T12"/>
      <selection pane="topRight"/>
    </sheetView>
  </sheetViews>
  <sheetFormatPr defaultColWidth="9" defaultRowHeight="13.5"/>
  <cols>
    <col min="1" max="1" width="3.75" style="4" customWidth="1"/>
    <col min="2" max="2" width="54.375" style="4" customWidth="1"/>
    <col min="3" max="3" width="6.875" style="4" customWidth="1"/>
    <col min="4" max="4" width="14.5" style="4" customWidth="1"/>
    <col min="5" max="5" width="6.875" style="4" customWidth="1"/>
    <col min="6" max="6" width="12.5" style="4" customWidth="1"/>
    <col min="7" max="7" width="6.875" style="4" customWidth="1"/>
    <col min="8" max="8" width="10.5" style="4" customWidth="1"/>
    <col min="9" max="9" width="9.125" style="4" customWidth="1"/>
    <col min="10" max="10" width="6.625" style="4" customWidth="1"/>
    <col min="11" max="11" width="7.375" style="4" customWidth="1"/>
    <col min="12" max="12" width="6.625" style="4" customWidth="1"/>
    <col min="13" max="13" width="7.25" style="4" customWidth="1"/>
    <col min="14" max="18" width="6.625" style="4" customWidth="1"/>
    <col min="19" max="19" width="9.125" style="4" customWidth="1"/>
    <col min="20" max="20" width="33.625" style="4" customWidth="1"/>
    <col min="21" max="15939" width="9" style="4"/>
  </cols>
  <sheetData>
    <row r="1" s="1" customFormat="1" ht="48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31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4"/>
      <c r="V2" s="24"/>
      <c r="W2" s="24"/>
    </row>
    <row r="3" s="2" customFormat="1" ht="31" customHeight="1" spans="1:2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4"/>
      <c r="V3" s="24"/>
      <c r="W3" s="24"/>
    </row>
    <row r="4" s="2" customFormat="1" ht="31" customHeight="1" spans="1:2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4"/>
      <c r="V4" s="24"/>
      <c r="W4" s="24"/>
    </row>
    <row r="5" s="3" customFormat="1" ht="31" customHeight="1" spans="1:23">
      <c r="A5" s="7" t="s">
        <v>4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7"/>
      <c r="U5" s="25"/>
      <c r="V5" s="25"/>
      <c r="W5" s="25"/>
    </row>
    <row r="6" s="3" customFormat="1" ht="31" customHeight="1" spans="1:23">
      <c r="A6" s="9" t="s">
        <v>5</v>
      </c>
      <c r="B6" s="9" t="s">
        <v>6</v>
      </c>
      <c r="C6" s="7" t="s">
        <v>7</v>
      </c>
      <c r="D6" s="7"/>
      <c r="E6" s="10" t="s">
        <v>8</v>
      </c>
      <c r="F6" s="10"/>
      <c r="G6" s="7" t="s">
        <v>9</v>
      </c>
      <c r="H6" s="7"/>
      <c r="I6" s="16" t="s">
        <v>10</v>
      </c>
      <c r="J6" s="17"/>
      <c r="K6" s="16" t="s">
        <v>11</v>
      </c>
      <c r="L6" s="17"/>
      <c r="M6" s="16" t="s">
        <v>12</v>
      </c>
      <c r="N6" s="17"/>
      <c r="O6" s="16" t="s">
        <v>13</v>
      </c>
      <c r="P6" s="17"/>
      <c r="Q6" s="16" t="s">
        <v>14</v>
      </c>
      <c r="R6" s="17"/>
      <c r="S6" s="26" t="s">
        <v>15</v>
      </c>
      <c r="T6" s="27" t="s">
        <v>16</v>
      </c>
      <c r="U6" s="25"/>
      <c r="V6" s="25"/>
      <c r="W6" s="25"/>
    </row>
    <row r="7" s="3" customFormat="1" ht="31" customHeight="1" spans="1:23">
      <c r="A7" s="11"/>
      <c r="B7" s="11"/>
      <c r="C7" s="7"/>
      <c r="D7" s="7"/>
      <c r="E7" s="10"/>
      <c r="F7" s="10"/>
      <c r="G7" s="7"/>
      <c r="H7" s="7"/>
      <c r="I7" s="18"/>
      <c r="J7" s="19"/>
      <c r="K7" s="18"/>
      <c r="L7" s="19"/>
      <c r="M7" s="18"/>
      <c r="N7" s="19"/>
      <c r="O7" s="18"/>
      <c r="P7" s="19"/>
      <c r="Q7" s="18"/>
      <c r="R7" s="19"/>
      <c r="S7" s="26"/>
      <c r="T7" s="28"/>
      <c r="U7" s="25"/>
      <c r="V7" s="25"/>
      <c r="W7" s="25"/>
    </row>
    <row r="8" s="1" customFormat="1" ht="46" customHeight="1" spans="1:20">
      <c r="A8" s="11"/>
      <c r="B8" s="11"/>
      <c r="C8" s="12" t="s">
        <v>17</v>
      </c>
      <c r="D8" s="12" t="s">
        <v>18</v>
      </c>
      <c r="E8" s="12" t="s">
        <v>17</v>
      </c>
      <c r="F8" s="12" t="s">
        <v>18</v>
      </c>
      <c r="G8" s="12" t="s">
        <v>19</v>
      </c>
      <c r="H8" s="12" t="s">
        <v>20</v>
      </c>
      <c r="I8" s="20"/>
      <c r="J8" s="21"/>
      <c r="K8" s="20"/>
      <c r="L8" s="21"/>
      <c r="M8" s="20"/>
      <c r="N8" s="21"/>
      <c r="O8" s="20"/>
      <c r="P8" s="21"/>
      <c r="Q8" s="20"/>
      <c r="R8" s="21"/>
      <c r="S8" s="26"/>
      <c r="T8" s="28"/>
    </row>
    <row r="9" s="1" customFormat="1" ht="40" customHeight="1" spans="1:20">
      <c r="A9" s="13"/>
      <c r="B9" s="13"/>
      <c r="C9" s="12"/>
      <c r="D9" s="12"/>
      <c r="E9" s="12"/>
      <c r="F9" s="12"/>
      <c r="G9" s="12"/>
      <c r="H9" s="12"/>
      <c r="I9" s="22" t="s">
        <v>21</v>
      </c>
      <c r="J9" s="22" t="s">
        <v>22</v>
      </c>
      <c r="K9" s="22" t="s">
        <v>21</v>
      </c>
      <c r="L9" s="22" t="s">
        <v>22</v>
      </c>
      <c r="M9" s="22" t="s">
        <v>21</v>
      </c>
      <c r="N9" s="22" t="s">
        <v>22</v>
      </c>
      <c r="O9" s="22" t="s">
        <v>21</v>
      </c>
      <c r="P9" s="22" t="s">
        <v>22</v>
      </c>
      <c r="Q9" s="22" t="s">
        <v>21</v>
      </c>
      <c r="R9" s="22" t="s">
        <v>22</v>
      </c>
      <c r="S9" s="29"/>
      <c r="T9" s="30"/>
    </row>
    <row r="10" s="1" customFormat="1" ht="40" customHeight="1" spans="1:20">
      <c r="A10" s="12">
        <v>1</v>
      </c>
      <c r="B10" s="14" t="s">
        <v>23</v>
      </c>
      <c r="C10" s="15" t="s">
        <v>24</v>
      </c>
      <c r="D10" s="15" t="s">
        <v>25</v>
      </c>
      <c r="E10" s="15" t="s">
        <v>24</v>
      </c>
      <c r="F10" s="15" t="s">
        <v>25</v>
      </c>
      <c r="G10" s="15" t="s">
        <v>24</v>
      </c>
      <c r="H10" s="15" t="s">
        <v>25</v>
      </c>
      <c r="I10" s="23">
        <f>19.81*3</f>
        <v>59.43</v>
      </c>
      <c r="J10" s="23">
        <f t="shared" ref="J10:N10" si="0">I10/3</f>
        <v>19.81</v>
      </c>
      <c r="K10" s="23">
        <v>0</v>
      </c>
      <c r="L10" s="23">
        <f t="shared" si="0"/>
        <v>0</v>
      </c>
      <c r="M10" s="23">
        <f>48*3</f>
        <v>144</v>
      </c>
      <c r="N10" s="23">
        <f t="shared" si="0"/>
        <v>48</v>
      </c>
      <c r="O10" s="23">
        <v>30</v>
      </c>
      <c r="P10" s="23">
        <f t="shared" ref="P10:P12" si="1">O10/3</f>
        <v>10</v>
      </c>
      <c r="Q10" s="23">
        <v>30</v>
      </c>
      <c r="R10" s="23">
        <f t="shared" ref="R10:R12" si="2">Q10/3</f>
        <v>10</v>
      </c>
      <c r="S10" s="31">
        <f t="shared" ref="S10:S12" si="3">R10+P10+N10+L10+J10</f>
        <v>87.81</v>
      </c>
      <c r="T10" s="12" t="s">
        <v>26</v>
      </c>
    </row>
    <row r="11" s="1" customFormat="1" ht="45" customHeight="1" spans="1:20">
      <c r="A11" s="12">
        <v>2</v>
      </c>
      <c r="B11" s="14" t="s">
        <v>27</v>
      </c>
      <c r="C11" s="15" t="s">
        <v>24</v>
      </c>
      <c r="D11" s="15" t="s">
        <v>25</v>
      </c>
      <c r="E11" s="15" t="s">
        <v>24</v>
      </c>
      <c r="F11" s="15" t="s">
        <v>25</v>
      </c>
      <c r="G11" s="15" t="s">
        <v>24</v>
      </c>
      <c r="H11" s="15" t="s">
        <v>25</v>
      </c>
      <c r="I11" s="23">
        <f>60</f>
        <v>60</v>
      </c>
      <c r="J11" s="23">
        <f t="shared" ref="J11:N11" si="4">I11/3</f>
        <v>20</v>
      </c>
      <c r="K11" s="23">
        <v>0</v>
      </c>
      <c r="L11" s="23">
        <f t="shared" si="4"/>
        <v>0</v>
      </c>
      <c r="M11" s="23">
        <f>29*3</f>
        <v>87</v>
      </c>
      <c r="N11" s="23">
        <f t="shared" si="4"/>
        <v>29</v>
      </c>
      <c r="O11" s="23">
        <v>30</v>
      </c>
      <c r="P11" s="23">
        <f t="shared" si="1"/>
        <v>10</v>
      </c>
      <c r="Q11" s="23">
        <f>14+9</f>
        <v>23</v>
      </c>
      <c r="R11" s="23">
        <f t="shared" si="2"/>
        <v>7.66666666666667</v>
      </c>
      <c r="S11" s="31">
        <f t="shared" si="3"/>
        <v>66.6666666666667</v>
      </c>
      <c r="T11" s="12"/>
    </row>
    <row r="12" s="1" customFormat="1" ht="45" customHeight="1" spans="1:20">
      <c r="A12" s="12">
        <v>3</v>
      </c>
      <c r="B12" s="14" t="s">
        <v>28</v>
      </c>
      <c r="C12" s="15" t="s">
        <v>24</v>
      </c>
      <c r="D12" s="15" t="s">
        <v>25</v>
      </c>
      <c r="E12" s="15" t="s">
        <v>24</v>
      </c>
      <c r="F12" s="15" t="s">
        <v>25</v>
      </c>
      <c r="G12" s="15" t="s">
        <v>24</v>
      </c>
      <c r="H12" s="15" t="s">
        <v>25</v>
      </c>
      <c r="I12" s="23">
        <f>19.73*3</f>
        <v>59.19</v>
      </c>
      <c r="J12" s="23">
        <f t="shared" ref="J12:N12" si="5">I12/3</f>
        <v>19.73</v>
      </c>
      <c r="K12" s="23">
        <v>0</v>
      </c>
      <c r="L12" s="23">
        <f t="shared" si="5"/>
        <v>0</v>
      </c>
      <c r="M12" s="23">
        <f>48*3</f>
        <v>144</v>
      </c>
      <c r="N12" s="23">
        <f t="shared" si="5"/>
        <v>48</v>
      </c>
      <c r="O12" s="23">
        <v>30</v>
      </c>
      <c r="P12" s="23">
        <f t="shared" si="1"/>
        <v>10</v>
      </c>
      <c r="Q12" s="23">
        <f>14+9</f>
        <v>23</v>
      </c>
      <c r="R12" s="23">
        <f t="shared" si="2"/>
        <v>7.66666666666667</v>
      </c>
      <c r="S12" s="31">
        <f t="shared" si="3"/>
        <v>85.3966666666667</v>
      </c>
      <c r="T12" s="12"/>
    </row>
    <row r="13" spans="20:20">
      <c r="T13" s="32"/>
    </row>
  </sheetData>
  <autoFilter xmlns:etc="http://www.wps.cn/officeDocument/2017/etCustomData" ref="A1:T13" etc:filterBottomFollowUsedRange="0">
    <extLst/>
  </autoFilter>
  <mergeCells count="24">
    <mergeCell ref="A1:T1"/>
    <mergeCell ref="A2:T2"/>
    <mergeCell ref="A3:T3"/>
    <mergeCell ref="A4:T4"/>
    <mergeCell ref="A5:T5"/>
    <mergeCell ref="A6:A9"/>
    <mergeCell ref="B6:B9"/>
    <mergeCell ref="C8:C9"/>
    <mergeCell ref="D8:D9"/>
    <mergeCell ref="E8:E9"/>
    <mergeCell ref="F8:F9"/>
    <mergeCell ref="G8:G9"/>
    <mergeCell ref="H8:H9"/>
    <mergeCell ref="S6:S9"/>
    <mergeCell ref="T6:T9"/>
    <mergeCell ref="T10:T12"/>
    <mergeCell ref="C6:D7"/>
    <mergeCell ref="E6:F7"/>
    <mergeCell ref="G6:H7"/>
    <mergeCell ref="I6:J8"/>
    <mergeCell ref="K6:L8"/>
    <mergeCell ref="M6:N8"/>
    <mergeCell ref="O6:P8"/>
    <mergeCell ref="Q6:R8"/>
  </mergeCells>
  <pageMargins left="0.156944444444444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2025-06-06T06:47:04Z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E1DF6CF9F073457B8D08A2721FB3F0F5</vt:lpwstr>
  </property>
  <property fmtid="{D5CDD505-2E9C-101B-9397-08002B2CF9AE}" pid="3" name="KSOProductBuildVer">
    <vt:lpwstr>2052-12.1.0.21171</vt:lpwstr>
  </property>
</Properties>
</file>