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<sst xmlns="http://schemas.openxmlformats.org/spreadsheetml/2006/main" count="49" uniqueCount="27">
  <si>
    <t>四川省第二期"双高计划"申报第三方咨询服务
评审情况表</t>
  </si>
  <si>
    <t>项目编号：SCHXFZC-202607-225</t>
  </si>
  <si>
    <t>磋商时间：2026年08月03日10:00（北京时间）</t>
  </si>
  <si>
    <t>磋商地点：四川省内江市东兴区玉屏街中段368号2栋1单元3楼1号四川瀚祥招标代理有限公司</t>
  </si>
  <si>
    <t>评审过程</t>
  </si>
  <si>
    <t>序号</t>
  </si>
  <si>
    <t>供应商全称</t>
  </si>
  <si>
    <t>资格审查情况</t>
  </si>
  <si>
    <t>响应文件的有效性、完整性和响应程度审查情况</t>
  </si>
  <si>
    <t>评审内容</t>
  </si>
  <si>
    <t>总平
均分</t>
  </si>
  <si>
    <t>评审结果</t>
  </si>
  <si>
    <t>报价
（20分）</t>
  </si>
  <si>
    <t>技术要求
（16分）</t>
  </si>
  <si>
    <t>服务方案
（48分）</t>
  </si>
  <si>
    <t>售后服务方案
（16分）</t>
  </si>
  <si>
    <t>是否通过审查</t>
  </si>
  <si>
    <t>未通过原因</t>
  </si>
  <si>
    <t>总分
（3人）</t>
  </si>
  <si>
    <t>平均分</t>
  </si>
  <si>
    <t>四川华夏博康教育科技有限公司</t>
  </si>
  <si>
    <t>是</t>
  </si>
  <si>
    <t>/</t>
  </si>
  <si>
    <t>第一成交候选人：绎达咨询(成都)股份有限公司，最终报价：¥140000.00；
第二成交候选人：四川华夏博康教育科技有限公司，最终报价：¥148000.00；
第三成交候选人：四川斯码特教育科技有限责任公司，最终报价：¥156500.00 。</t>
  </si>
  <si>
    <t>绎达咨询(成都)股份有限公司</t>
  </si>
  <si>
    <t>成都亿捷电子有限责任公司</t>
  </si>
  <si>
    <t>四川斯码特教育科技有限责任公司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</si>
</sst>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  <scheme val="major"/>
    </font>
    <font>
      <sz val="14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NV13"/>
  <sheetViews>
    <sheetView tabSelected="1" zoomScale="85" zoomScaleNormal="85" workbookViewId="0">
      <selection activeCell="G7" sqref="G7:H8"/>
    </sheetView>
  </sheetViews>
  <sheetFormatPr defaultColWidth="9" defaultRowHeight="13.5"/>
  <cols>
    <col min="1" max="1" width="3.75" style="5" customWidth="1"/>
    <col min="2" max="2" width="44.1166666666667" style="6" customWidth="1"/>
    <col min="3" max="3" width="6.875" style="5" customWidth="1"/>
    <col min="4" max="4" width="6.625" style="5" customWidth="1"/>
    <col min="5" max="5" width="6.875" style="5" customWidth="1"/>
    <col min="6" max="6" width="12.35" style="5" customWidth="1"/>
    <col min="7" max="10" width="8.75" style="5" customWidth="1"/>
    <col min="11" max="14" width="8.75" style="7" customWidth="1"/>
    <col min="15" max="15" width="9.125" style="5" customWidth="1"/>
    <col min="16" max="16" width="34.625" style="5" customWidth="1"/>
    <col min="17" max="15934" width="9" style="5"/>
  </cols>
  <sheetData>
    <row r="1" s="1" customFormat="1" ht="48" customHeight="1" spans="1:1024 1025:1593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9"/>
      <c r="P1" s="9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</row>
    <row r="2" s="2" customFormat="1" ht="26" customHeight="1" spans="1:1024 1025:15934">
      <c r="A2" s="11" t="s">
        <v>1</v>
      </c>
      <c r="B2" s="11"/>
      <c r="C2" s="11"/>
      <c r="D2" s="11"/>
      <c r="E2" s="11"/>
      <c r="F2" s="11"/>
      <c r="G2" s="11"/>
      <c r="H2" s="12"/>
      <c r="I2" s="12"/>
      <c r="J2" s="12"/>
      <c r="K2" s="12"/>
      <c r="L2" s="12"/>
      <c r="M2" s="12"/>
      <c r="N2" s="12"/>
    </row>
    <row r="3" s="2" customFormat="1" ht="26" customHeight="1" spans="1:1024 1025:15934">
      <c r="A3" s="11" t="s">
        <v>2</v>
      </c>
      <c r="B3" s="11"/>
      <c r="C3" s="11"/>
      <c r="D3" s="11"/>
      <c r="E3" s="11"/>
      <c r="F3" s="11"/>
      <c r="G3" s="11"/>
      <c r="H3" s="12"/>
      <c r="I3" s="12"/>
      <c r="J3" s="12"/>
      <c r="K3" s="12"/>
      <c r="L3" s="12"/>
      <c r="M3" s="12"/>
      <c r="N3" s="12"/>
    </row>
    <row r="4" s="2" customFormat="1" ht="26" customHeight="1" spans="1:1024 1025:15934">
      <c r="A4" s="11" t="s">
        <v>3</v>
      </c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</row>
    <row r="5" s="3" customFormat="1" ht="31" customHeight="1" spans="1:1024 1025:15934">
      <c r="A5" s="13" t="s">
        <v>4</v>
      </c>
      <c r="B5" s="14"/>
      <c r="C5" s="13"/>
      <c r="D5" s="13"/>
      <c r="E5" s="13"/>
      <c r="F5" s="13"/>
      <c r="G5" s="13"/>
      <c r="H5" s="13"/>
      <c r="I5" s="13"/>
      <c r="J5" s="13"/>
      <c r="K5" s="15"/>
      <c r="L5" s="15"/>
      <c r="M5" s="15"/>
      <c r="N5" s="15"/>
      <c r="O5" s="13"/>
      <c r="P5" s="13"/>
      <c r="Q5" s="16"/>
      <c r="R5" s="16"/>
    </row>
    <row r="6" s="3" customFormat="1" ht="31" customHeight="1" spans="1:1024 1025:15934">
      <c r="A6" s="17" t="s">
        <v>5</v>
      </c>
      <c r="B6" s="18" t="s">
        <v>6</v>
      </c>
      <c r="C6" s="19" t="s">
        <v>7</v>
      </c>
      <c r="D6" s="19"/>
      <c r="E6" s="20" t="s">
        <v>8</v>
      </c>
      <c r="F6" s="20"/>
      <c r="G6" s="21" t="s">
        <v>9</v>
      </c>
      <c r="H6" s="22"/>
      <c r="I6" s="22"/>
      <c r="J6" s="22"/>
      <c r="K6" s="22"/>
      <c r="L6" s="22"/>
      <c r="M6" s="22"/>
      <c r="N6" s="22"/>
      <c r="O6" s="23" t="s">
        <v>10</v>
      </c>
      <c r="P6" s="24" t="s">
        <v>11</v>
      </c>
      <c r="Q6" s="16"/>
      <c r="R6" s="16"/>
    </row>
    <row r="7" s="3" customFormat="1" ht="31" customHeight="1" spans="1:1024 1025:15934">
      <c r="A7" s="17"/>
      <c r="B7" s="18"/>
      <c r="C7" s="19"/>
      <c r="D7" s="19"/>
      <c r="E7" s="20"/>
      <c r="F7" s="20"/>
      <c r="G7" s="25" t="s">
        <v>12</v>
      </c>
      <c r="H7" s="25"/>
      <c r="I7" s="26" t="s">
        <v>13</v>
      </c>
      <c r="J7" s="27"/>
      <c r="K7" s="26" t="s">
        <v>14</v>
      </c>
      <c r="L7" s="27"/>
      <c r="M7" s="26" t="s">
        <v>15</v>
      </c>
      <c r="N7" s="27"/>
      <c r="O7" s="28"/>
      <c r="P7" s="24"/>
      <c r="Q7" s="16"/>
      <c r="R7" s="16"/>
    </row>
    <row r="8" s="3" customFormat="1" ht="70" customHeight="1" spans="1:1024 1025:15934">
      <c r="A8" s="17"/>
      <c r="B8" s="18"/>
      <c r="C8" s="19"/>
      <c r="D8" s="19"/>
      <c r="E8" s="20"/>
      <c r="F8" s="20"/>
      <c r="G8" s="25"/>
      <c r="H8" s="25"/>
      <c r="I8" s="29"/>
      <c r="J8" s="30"/>
      <c r="K8" s="29"/>
      <c r="L8" s="30"/>
      <c r="M8" s="29"/>
      <c r="N8" s="30"/>
      <c r="O8" s="28"/>
      <c r="P8" s="24"/>
      <c r="Q8" s="16"/>
      <c r="R8" s="16"/>
    </row>
    <row r="9" s="4" customFormat="1" ht="46" customHeight="1" spans="1:1024 1025:15934">
      <c r="A9" s="17"/>
      <c r="B9" s="18"/>
      <c r="C9" s="18" t="s">
        <v>16</v>
      </c>
      <c r="D9" s="18" t="s">
        <v>17</v>
      </c>
      <c r="E9" s="18" t="s">
        <v>16</v>
      </c>
      <c r="F9" s="18" t="s">
        <v>17</v>
      </c>
      <c r="G9" s="31" t="s">
        <v>18</v>
      </c>
      <c r="H9" s="31" t="s">
        <v>19</v>
      </c>
      <c r="I9" s="31" t="s">
        <v>18</v>
      </c>
      <c r="J9" s="31" t="s">
        <v>19</v>
      </c>
      <c r="K9" s="31" t="s">
        <v>18</v>
      </c>
      <c r="L9" s="31" t="s">
        <v>19</v>
      </c>
      <c r="M9" s="31" t="s">
        <v>18</v>
      </c>
      <c r="N9" s="31" t="s">
        <v>19</v>
      </c>
      <c r="O9" s="32"/>
      <c r="P9" s="24"/>
    </row>
    <row r="10" s="4" customFormat="1" ht="74" customHeight="1" spans="1:1024 1025:15934">
      <c r="A10" s="33">
        <v>1</v>
      </c>
      <c r="B10" s="34" t="s">
        <v>20</v>
      </c>
      <c r="C10" s="35" t="s">
        <v>21</v>
      </c>
      <c r="D10" s="35" t="s">
        <v>22</v>
      </c>
      <c r="E10" s="35" t="s">
        <v>21</v>
      </c>
      <c r="F10" s="35" t="s">
        <v>22</v>
      </c>
      <c r="G10" s="36">
        <f>18.92*3</f>
        <v>56.76</v>
      </c>
      <c r="H10" s="37">
        <f t="shared" ref="H10:L10" si="0">G10/3</f>
        <v>18.92</v>
      </c>
      <c r="I10" s="36">
        <f>16*3</f>
        <v>48</v>
      </c>
      <c r="J10" s="37">
        <f t="shared" si="0"/>
        <v>16</v>
      </c>
      <c r="K10" s="36">
        <f>48+48+44</f>
        <v>140</v>
      </c>
      <c r="L10" s="37">
        <f t="shared" si="0"/>
        <v>46.6666666666667</v>
      </c>
      <c r="M10" s="36">
        <f t="shared" ref="M10:M13" si="1">16*3</f>
        <v>48</v>
      </c>
      <c r="N10" s="37">
        <f t="shared" ref="N10:N13" si="2">M10/3</f>
        <v>16</v>
      </c>
      <c r="O10" s="38">
        <f t="shared" ref="O10:O13" si="3">H10+J10+N10+L10</f>
        <v>97.5866666666667</v>
      </c>
      <c r="P10" s="18" t="s">
        <v>23</v>
      </c>
    </row>
    <row r="11" s="4" customFormat="1" ht="74" customHeight="1" spans="1:1024 1025:15934">
      <c r="A11" s="33">
        <v>2</v>
      </c>
      <c r="B11" s="34" t="s">
        <v>24</v>
      </c>
      <c r="C11" s="35" t="s">
        <v>21</v>
      </c>
      <c r="D11" s="35" t="s">
        <v>22</v>
      </c>
      <c r="E11" s="35" t="s">
        <v>21</v>
      </c>
      <c r="F11" s="35" t="s">
        <v>22</v>
      </c>
      <c r="G11" s="36">
        <f>20*3</f>
        <v>60</v>
      </c>
      <c r="H11" s="37">
        <f t="shared" ref="H11:L11" si="4">G11/3</f>
        <v>20</v>
      </c>
      <c r="I11" s="36">
        <v>48</v>
      </c>
      <c r="J11" s="37">
        <f t="shared" si="4"/>
        <v>16</v>
      </c>
      <c r="K11" s="36">
        <v>140</v>
      </c>
      <c r="L11" s="37">
        <f t="shared" si="4"/>
        <v>46.6666666666667</v>
      </c>
      <c r="M11" s="36">
        <f t="shared" si="1"/>
        <v>48</v>
      </c>
      <c r="N11" s="37">
        <f t="shared" si="2"/>
        <v>16</v>
      </c>
      <c r="O11" s="38">
        <f t="shared" si="3"/>
        <v>98.6666666666667</v>
      </c>
      <c r="P11" s="18"/>
    </row>
    <row r="12" s="4" customFormat="1" ht="74" customHeight="1" spans="1:1024 1025:15934">
      <c r="A12" s="33">
        <v>3</v>
      </c>
      <c r="B12" s="34" t="s">
        <v>25</v>
      </c>
      <c r="C12" s="35" t="s">
        <v>21</v>
      </c>
      <c r="D12" s="35" t="s">
        <v>22</v>
      </c>
      <c r="E12" s="35" t="s">
        <v>21</v>
      </c>
      <c r="F12" s="35" t="s">
        <v>22</v>
      </c>
      <c r="G12" s="36">
        <f>17.95*3</f>
        <v>53.85</v>
      </c>
      <c r="H12" s="37">
        <f t="shared" ref="H12:L12" si="5">G12/3</f>
        <v>17.95</v>
      </c>
      <c r="I12" s="36">
        <v>24</v>
      </c>
      <c r="J12" s="37">
        <f t="shared" si="5"/>
        <v>8</v>
      </c>
      <c r="K12" s="36">
        <v>140</v>
      </c>
      <c r="L12" s="37">
        <f t="shared" si="5"/>
        <v>46.6666666666667</v>
      </c>
      <c r="M12" s="36">
        <f t="shared" si="1"/>
        <v>48</v>
      </c>
      <c r="N12" s="37">
        <f t="shared" si="2"/>
        <v>16</v>
      </c>
      <c r="O12" s="38">
        <f t="shared" si="3"/>
        <v>88.6166666666667</v>
      </c>
      <c r="P12" s="18"/>
    </row>
    <row r="13" s="4" customFormat="1" ht="74" customHeight="1" spans="1:1024 1025:15934">
      <c r="A13" s="33">
        <v>4</v>
      </c>
      <c r="B13" s="34" t="s">
        <v>26</v>
      </c>
      <c r="C13" s="35" t="s">
        <v>21</v>
      </c>
      <c r="D13" s="35" t="s">
        <v>22</v>
      </c>
      <c r="E13" s="35" t="s">
        <v>21</v>
      </c>
      <c r="F13" s="35" t="s">
        <v>22</v>
      </c>
      <c r="G13" s="36">
        <f>17.89*3</f>
        <v>53.67</v>
      </c>
      <c r="H13" s="37">
        <f t="shared" ref="H13:L13" si="6">G13/3</f>
        <v>17.89</v>
      </c>
      <c r="I13" s="36">
        <v>48</v>
      </c>
      <c r="J13" s="37">
        <f t="shared" si="6"/>
        <v>16</v>
      </c>
      <c r="K13" s="36">
        <v>140</v>
      </c>
      <c r="L13" s="37">
        <f t="shared" si="6"/>
        <v>46.6666666666667</v>
      </c>
      <c r="M13" s="36">
        <f t="shared" si="1"/>
        <v>48</v>
      </c>
      <c r="N13" s="37">
        <f t="shared" si="2"/>
        <v>16</v>
      </c>
      <c r="O13" s="38">
        <f t="shared" si="3"/>
        <v>96.5566666666667</v>
      </c>
      <c r="P13" s="18"/>
    </row>
  </sheetData>
  <mergeCells count="17">
    <mergeCell ref="A1:O1"/>
    <mergeCell ref="A2:G2"/>
    <mergeCell ref="A3:G3"/>
    <mergeCell ref="A4:G4"/>
    <mergeCell ref="A5:O5"/>
    <mergeCell ref="G6:N6"/>
    <mergeCell ref="A6:A9"/>
    <mergeCell ref="B6:B9"/>
    <mergeCell ref="O6:O9"/>
    <mergeCell ref="P6:P9"/>
    <mergeCell ref="P10:P13"/>
    <mergeCell ref="C6:D8"/>
    <mergeCell ref="E6:F8"/>
    <mergeCell ref="G7:H8"/>
    <mergeCell ref="I7:J8"/>
    <mergeCell ref="K7:L8"/>
    <mergeCell ref="M7:N8"/>
  </mergeCells>
  <pageMargins left="0.156944444444444" right="0.15694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咕噜</cp:lastModifiedBy>
  <dcterms:created xsi:type="dcterms:W3CDTF">2021-03-30T08:14:00Z</dcterms:created>
  <dcterms:modified xsi:type="dcterms:W3CDTF">2026-08-03T09:52:19Z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17D7396FC90C4E32A146F8DD0CF9DE41_13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