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包四" sheetId="1" r:id="rId1"/>
  </sheets>
  <definedNames>
    <definedName name="_xlnm._FilterDatabase" localSheetId="0" hidden="1">包四!$A$1:$T$13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<sst xmlns="http://schemas.openxmlformats.org/spreadsheetml/2006/main" count="56" uniqueCount="30">
  <si>
    <t>内江市东兴区中医医院医用耗材配送服务采购（二次）
评分汇总表</t>
  </si>
  <si>
    <t xml:space="preserve">项目编号：SCHXFZC-202504-067     </t>
  </si>
  <si>
    <t>包件号：包件二</t>
  </si>
  <si>
    <t>磋商时间：2025年06月09日15时00分（北京时间）</t>
  </si>
  <si>
    <t>磋商地点：内江市东兴区东城路2号（传化锦园）7栋附203号四川瀚祥招标代理有限公司</t>
  </si>
  <si>
    <t>评审过程</t>
  </si>
  <si>
    <t>序号</t>
  </si>
  <si>
    <t>供应商全称</t>
  </si>
  <si>
    <t>资格审查情况</t>
  </si>
  <si>
    <t>响应文件的有效性、完整性和响应程度审查情况</t>
  </si>
  <si>
    <t>最后报价情况</t>
  </si>
  <si>
    <t>报价
（30分)</t>
  </si>
  <si>
    <t>服务方案
（33分）</t>
  </si>
  <si>
    <t>售后服务方案
（16分）</t>
  </si>
  <si>
    <t>配送人员
及车辆
（11分）</t>
  </si>
  <si>
    <t>类似业绩
（10分）</t>
  </si>
  <si>
    <t>总平
均分</t>
  </si>
  <si>
    <t>评审结果</t>
  </si>
  <si>
    <t>是否通过审查</t>
  </si>
  <si>
    <t>未通过原因</t>
  </si>
  <si>
    <t>是否允许最终报价</t>
  </si>
  <si>
    <t>未允许最后报价得原因</t>
  </si>
  <si>
    <t>总分
（3人）</t>
  </si>
  <si>
    <t>平均分</t>
  </si>
  <si>
    <t>四川博力康建商贸有限公司</t>
  </si>
  <si>
    <t>是</t>
  </si>
  <si>
    <t>/</t>
  </si>
  <si>
    <t>第一成交候选人：内江市科瑞商贸有限公司；最终报价（单价合计金额）：¥48546.82元
第二成交候选人：四川资康商贸有限公司，最终报价（单价合计金额）：¥49547.82元；
第三成交候选人：四川博力康建商贸有限公司，最终报价（单价合计金额）：¥51046.82元。</t>
  </si>
  <si>
    <t>四川资康商贸有限公司</t>
  </si>
  <si>
    <t>内江市科瑞商贸有限公司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</si>
</sst>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134"/>
    </font>
    <font>
      <sz val="12"/>
      <color rgb="FF00000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5" applyNumberFormat="0" applyAlignment="0" applyProtection="0">
      <alignment vertical="center"/>
    </xf>
    <xf numFmtId="0" fontId="22" fillId="4" borderId="16" applyNumberFormat="0" applyAlignment="0" applyProtection="0">
      <alignment vertical="center"/>
    </xf>
    <xf numFmtId="0" fontId="23" fillId="4" borderId="15" applyNumberFormat="0" applyAlignment="0" applyProtection="0">
      <alignment vertical="center"/>
    </xf>
    <xf numFmtId="0" fontId="24" fillId="5" borderId="17" applyNumberFormat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/>
    <xf numFmtId="0" fontId="2" fillId="0" borderId="0" xfId="0" applyFont="1" applyFill="1" applyAlignment="1"/>
    <xf numFmtId="0" fontId="0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1" fillId="0" borderId="1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3"/>
  <sheetViews>
    <sheetView tabSelected="1" workbookViewId="0">
      <selection activeCell="T11" sqref="T11:T13"/>
    </sheetView>
  </sheetViews>
  <sheetFormatPr defaultColWidth="9" defaultRowHeight="13.5"/>
  <cols>
    <col min="1" max="1" width="3.75" style="4" customWidth="1"/>
    <col min="2" max="2" width="43.25" style="4" customWidth="1"/>
    <col min="3" max="3" width="6.875" style="4" customWidth="1"/>
    <col min="4" max="4" width="7.25" style="4" customWidth="1"/>
    <col min="5" max="5" width="6.875" style="4" customWidth="1"/>
    <col min="6" max="6" width="7.125" style="4" customWidth="1"/>
    <col min="7" max="7" width="6.875" style="4" customWidth="1"/>
    <col min="8" max="8" width="7.5" style="4" customWidth="1"/>
    <col min="9" max="18" width="7.625" style="4" customWidth="1"/>
    <col min="19" max="19" width="7.75" style="4" customWidth="1"/>
    <col min="20" max="20" width="33.625" style="4" customWidth="1"/>
    <col min="21" max="16384" width="9" style="4"/>
  </cols>
  <sheetData>
    <row r="1" s="1" customFormat="1" ht="48" customHeight="1" spans="1:2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="1" customFormat="1" ht="30" customHeight="1" spans="1:2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="2" customFormat="1" ht="31" customHeight="1" spans="1:24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24"/>
      <c r="V3" s="24"/>
      <c r="W3" s="24"/>
      <c r="X3" s="24"/>
    </row>
    <row r="4" s="2" customFormat="1" ht="31" customHeight="1" spans="1:24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24"/>
      <c r="V4" s="24"/>
      <c r="W4" s="24"/>
      <c r="X4" s="24"/>
    </row>
    <row r="5" s="2" customFormat="1" ht="31" customHeight="1" spans="1:24">
      <c r="A5" s="6" t="s">
        <v>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24"/>
      <c r="V5" s="24"/>
      <c r="W5" s="24"/>
      <c r="X5" s="24"/>
    </row>
    <row r="6" s="3" customFormat="1" ht="31" customHeight="1" spans="1:24">
      <c r="A6" s="7" t="s">
        <v>5</v>
      </c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7"/>
      <c r="T6" s="7"/>
      <c r="U6" s="25"/>
      <c r="V6" s="25"/>
      <c r="W6" s="25"/>
      <c r="X6" s="25"/>
    </row>
    <row r="7" s="3" customFormat="1" ht="31" customHeight="1" spans="1:24">
      <c r="A7" s="9" t="s">
        <v>6</v>
      </c>
      <c r="B7" s="9" t="s">
        <v>7</v>
      </c>
      <c r="C7" s="7" t="s">
        <v>8</v>
      </c>
      <c r="D7" s="7"/>
      <c r="E7" s="10" t="s">
        <v>9</v>
      </c>
      <c r="F7" s="10"/>
      <c r="G7" s="7" t="s">
        <v>10</v>
      </c>
      <c r="H7" s="7"/>
      <c r="I7" s="16" t="s">
        <v>11</v>
      </c>
      <c r="J7" s="17"/>
      <c r="K7" s="16" t="s">
        <v>12</v>
      </c>
      <c r="L7" s="17"/>
      <c r="M7" s="16" t="s">
        <v>13</v>
      </c>
      <c r="N7" s="17"/>
      <c r="O7" s="16" t="s">
        <v>14</v>
      </c>
      <c r="P7" s="17"/>
      <c r="Q7" s="16" t="s">
        <v>15</v>
      </c>
      <c r="R7" s="17"/>
      <c r="S7" s="26" t="s">
        <v>16</v>
      </c>
      <c r="T7" s="27" t="s">
        <v>17</v>
      </c>
      <c r="U7" s="25"/>
      <c r="V7" s="25"/>
      <c r="W7" s="25"/>
      <c r="X7" s="25"/>
    </row>
    <row r="8" s="3" customFormat="1" ht="31" customHeight="1" spans="1:24">
      <c r="A8" s="11"/>
      <c r="B8" s="11"/>
      <c r="C8" s="7"/>
      <c r="D8" s="7"/>
      <c r="E8" s="10"/>
      <c r="F8" s="10"/>
      <c r="G8" s="7"/>
      <c r="H8" s="7"/>
      <c r="I8" s="18"/>
      <c r="J8" s="19"/>
      <c r="K8" s="18"/>
      <c r="L8" s="19"/>
      <c r="M8" s="18"/>
      <c r="N8" s="19"/>
      <c r="O8" s="18"/>
      <c r="P8" s="19"/>
      <c r="Q8" s="18"/>
      <c r="R8" s="19"/>
      <c r="S8" s="26"/>
      <c r="T8" s="28"/>
      <c r="U8" s="25"/>
      <c r="V8" s="25"/>
      <c r="W8" s="25"/>
      <c r="X8" s="25"/>
    </row>
    <row r="9" s="1" customFormat="1" ht="46" customHeight="1" spans="1:20">
      <c r="A9" s="11"/>
      <c r="B9" s="11"/>
      <c r="C9" s="12" t="s">
        <v>18</v>
      </c>
      <c r="D9" s="12" t="s">
        <v>19</v>
      </c>
      <c r="E9" s="12" t="s">
        <v>18</v>
      </c>
      <c r="F9" s="12" t="s">
        <v>19</v>
      </c>
      <c r="G9" s="12" t="s">
        <v>20</v>
      </c>
      <c r="H9" s="12" t="s">
        <v>21</v>
      </c>
      <c r="I9" s="20"/>
      <c r="J9" s="21"/>
      <c r="K9" s="20"/>
      <c r="L9" s="21"/>
      <c r="M9" s="20"/>
      <c r="N9" s="21"/>
      <c r="O9" s="20"/>
      <c r="P9" s="21"/>
      <c r="Q9" s="20"/>
      <c r="R9" s="21"/>
      <c r="S9" s="26"/>
      <c r="T9" s="28"/>
    </row>
    <row r="10" s="1" customFormat="1" ht="40" customHeight="1" spans="1:20">
      <c r="A10" s="13"/>
      <c r="B10" s="13"/>
      <c r="C10" s="12"/>
      <c r="D10" s="12"/>
      <c r="E10" s="12"/>
      <c r="F10" s="12"/>
      <c r="G10" s="12"/>
      <c r="H10" s="12"/>
      <c r="I10" s="22" t="s">
        <v>22</v>
      </c>
      <c r="J10" s="22" t="s">
        <v>23</v>
      </c>
      <c r="K10" s="22" t="s">
        <v>22</v>
      </c>
      <c r="L10" s="22" t="s">
        <v>23</v>
      </c>
      <c r="M10" s="22" t="s">
        <v>22</v>
      </c>
      <c r="N10" s="22" t="s">
        <v>23</v>
      </c>
      <c r="O10" s="22" t="s">
        <v>22</v>
      </c>
      <c r="P10" s="22" t="s">
        <v>23</v>
      </c>
      <c r="Q10" s="22" t="s">
        <v>22</v>
      </c>
      <c r="R10" s="22" t="s">
        <v>23</v>
      </c>
      <c r="S10" s="29"/>
      <c r="T10" s="30"/>
    </row>
    <row r="11" s="1" customFormat="1" ht="49" customHeight="1" spans="1:20">
      <c r="A11" s="12">
        <v>1</v>
      </c>
      <c r="B11" s="14" t="s">
        <v>24</v>
      </c>
      <c r="C11" s="15" t="s">
        <v>25</v>
      </c>
      <c r="D11" s="15" t="s">
        <v>26</v>
      </c>
      <c r="E11" s="15" t="s">
        <v>25</v>
      </c>
      <c r="F11" s="15" t="s">
        <v>26</v>
      </c>
      <c r="G11" s="15" t="s">
        <v>25</v>
      </c>
      <c r="H11" s="15" t="s">
        <v>26</v>
      </c>
      <c r="I11" s="23">
        <f>28.53*3</f>
        <v>85.59</v>
      </c>
      <c r="J11" s="23">
        <f t="shared" ref="J11:N11" si="0">I11/3</f>
        <v>28.53</v>
      </c>
      <c r="K11" s="23">
        <v>27</v>
      </c>
      <c r="L11" s="23">
        <f t="shared" si="0"/>
        <v>9</v>
      </c>
      <c r="M11" s="23">
        <v>12</v>
      </c>
      <c r="N11" s="23">
        <f t="shared" si="0"/>
        <v>4</v>
      </c>
      <c r="O11" s="23">
        <v>0</v>
      </c>
      <c r="P11" s="23">
        <f t="shared" ref="P11:P13" si="1">O11/3</f>
        <v>0</v>
      </c>
      <c r="Q11" s="23">
        <v>0</v>
      </c>
      <c r="R11" s="23">
        <f t="shared" ref="R11:R13" si="2">Q11/3</f>
        <v>0</v>
      </c>
      <c r="S11" s="31">
        <f>SUM(J11,L11,N11,P11,R11)</f>
        <v>41.53</v>
      </c>
      <c r="T11" s="12" t="s">
        <v>27</v>
      </c>
    </row>
    <row r="12" s="1" customFormat="1" ht="49" customHeight="1" spans="1:20">
      <c r="A12" s="12">
        <v>2</v>
      </c>
      <c r="B12" s="14" t="s">
        <v>28</v>
      </c>
      <c r="C12" s="15" t="s">
        <v>25</v>
      </c>
      <c r="D12" s="15" t="s">
        <v>26</v>
      </c>
      <c r="E12" s="15" t="s">
        <v>25</v>
      </c>
      <c r="F12" s="15" t="s">
        <v>26</v>
      </c>
      <c r="G12" s="15" t="s">
        <v>25</v>
      </c>
      <c r="H12" s="15" t="s">
        <v>26</v>
      </c>
      <c r="I12" s="23">
        <f>29.39*3</f>
        <v>88.17</v>
      </c>
      <c r="J12" s="23">
        <f t="shared" ref="J12:N12" si="3">I12/3</f>
        <v>29.39</v>
      </c>
      <c r="K12" s="23">
        <v>27</v>
      </c>
      <c r="L12" s="23">
        <f t="shared" si="3"/>
        <v>9</v>
      </c>
      <c r="M12" s="23">
        <v>12</v>
      </c>
      <c r="N12" s="23">
        <f t="shared" si="3"/>
        <v>4</v>
      </c>
      <c r="O12" s="23">
        <v>0</v>
      </c>
      <c r="P12" s="23">
        <f t="shared" si="1"/>
        <v>0</v>
      </c>
      <c r="Q12" s="23">
        <v>0</v>
      </c>
      <c r="R12" s="23">
        <f t="shared" si="2"/>
        <v>0</v>
      </c>
      <c r="S12" s="31">
        <f>SUM(J12,L12,N12,P12,R12)</f>
        <v>42.39</v>
      </c>
      <c r="T12" s="12"/>
    </row>
    <row r="13" s="1" customFormat="1" ht="49" customHeight="1" spans="1:20">
      <c r="A13" s="12">
        <v>3</v>
      </c>
      <c r="B13" s="14" t="s">
        <v>29</v>
      </c>
      <c r="C13" s="15" t="s">
        <v>25</v>
      </c>
      <c r="D13" s="15" t="s">
        <v>26</v>
      </c>
      <c r="E13" s="15" t="s">
        <v>25</v>
      </c>
      <c r="F13" s="15" t="s">
        <v>26</v>
      </c>
      <c r="G13" s="15" t="s">
        <v>25</v>
      </c>
      <c r="H13" s="15" t="s">
        <v>26</v>
      </c>
      <c r="I13" s="23">
        <f>90</f>
        <v>90</v>
      </c>
      <c r="J13" s="23">
        <f t="shared" ref="J13:N13" si="4">I13/3</f>
        <v>30</v>
      </c>
      <c r="K13" s="23">
        <v>90</v>
      </c>
      <c r="L13" s="23">
        <f t="shared" si="4"/>
        <v>30</v>
      </c>
      <c r="M13" s="23">
        <f>16+16+14</f>
        <v>46</v>
      </c>
      <c r="N13" s="23">
        <f t="shared" si="4"/>
        <v>15.3333333333333</v>
      </c>
      <c r="O13" s="23">
        <v>33</v>
      </c>
      <c r="P13" s="23">
        <f t="shared" si="1"/>
        <v>11</v>
      </c>
      <c r="Q13" s="23">
        <v>30</v>
      </c>
      <c r="R13" s="23">
        <f t="shared" si="2"/>
        <v>10</v>
      </c>
      <c r="S13" s="31">
        <f>SUM(J13,L13,N13,P13,R13)</f>
        <v>96.3333333333333</v>
      </c>
      <c r="T13" s="12"/>
    </row>
  </sheetData>
  <autoFilter xmlns:etc="http://www.wps.cn/officeDocument/2017/etCustomData" ref="A1:T13" etc:filterBottomFollowUsedRange="0">
    <extLst/>
  </autoFilter>
  <mergeCells count="25">
    <mergeCell ref="A1:T1"/>
    <mergeCell ref="A2:T2"/>
    <mergeCell ref="A3:T3"/>
    <mergeCell ref="A4:T4"/>
    <mergeCell ref="A5:T5"/>
    <mergeCell ref="A6:T6"/>
    <mergeCell ref="A7:A10"/>
    <mergeCell ref="B7:B10"/>
    <mergeCell ref="C9:C10"/>
    <mergeCell ref="D9:D10"/>
    <mergeCell ref="E9:E10"/>
    <mergeCell ref="F9:F10"/>
    <mergeCell ref="G9:G10"/>
    <mergeCell ref="H9:H10"/>
    <mergeCell ref="S7:S10"/>
    <mergeCell ref="T7:T10"/>
    <mergeCell ref="T11:T13"/>
    <mergeCell ref="C7:D8"/>
    <mergeCell ref="E7:F8"/>
    <mergeCell ref="G7:H8"/>
    <mergeCell ref="I7:J9"/>
    <mergeCell ref="K7:L9"/>
    <mergeCell ref="M7:N9"/>
    <mergeCell ref="O7:P9"/>
    <mergeCell ref="Q7:R9"/>
  </mergeCells>
  <pageMargins left="0.156944444444444" right="0.156944444444444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包四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...</cp:lastModifiedBy>
  <dcterms:created xsi:type="dcterms:W3CDTF">2021-03-30T08:14:00Z</dcterms:created>
  <dcterms:modified xsi:type="dcterms:W3CDTF">2025-06-10T01:44:38Z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E1DF6CF9F073457B8D08A2721FB3F0F5</vt:lpwstr>
  </property>
  <property fmtid="{D5CDD505-2E9C-101B-9397-08002B2CF9AE}" pid="3" name="KSOProductBuildVer">
    <vt:lpwstr>2052-12.1.0.21171</vt:lpwstr>
  </property>
</Properties>
</file>