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<sst xmlns="http://schemas.openxmlformats.org/spreadsheetml/2006/main" count="95" uniqueCount="39">
  <si>
    <t>2026年民警职工食堂生活物资配送服务项目
评审情况表</t>
  </si>
  <si>
    <t>项目编号：SCHXFZC-202509-260</t>
  </si>
  <si>
    <t>磋商时间：2025年09月23日10时00分（北京时间）</t>
  </si>
  <si>
    <t>磋商地点：内江市东兴区东城路2号（传化锦园）7栋附203号四川瀚祥招标代理有限公司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</si>
  <si>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</si>
  <si>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</si>
  <si>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</si>
  <si>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</si>
  <si>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</si>
  <si>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最终报价情况</t>
  </si>
  <si>
    <t>评审内容</t>
  </si>
  <si>
    <t>总平
均分</t>
  </si>
  <si>
    <t>评审结果</t>
  </si>
  <si>
    <t>报价
（30分）</t>
  </si>
  <si>
    <t>项目实施服务方案（32分）</t>
  </si>
  <si>
    <t>履约能力（17分）</t>
  </si>
  <si>
    <t>产品保险承诺
（2分）</t>
  </si>
  <si>
    <t>质量保障
（8分）</t>
  </si>
  <si>
    <t>履约经验
（9分）</t>
  </si>
  <si>
    <t>人员配置
（2分）</t>
  </si>
  <si>
    <t>质量管理措施
（6分）</t>
  </si>
  <si>
    <t>安全管理措施
（8分）</t>
  </si>
  <si>
    <t>是否通过审查</t>
  </si>
  <si>
    <t>未通过原因</t>
  </si>
  <si>
    <t>是否允许最终报价</t>
  </si>
  <si>
    <t>未允许最终报价得原因</t>
  </si>
  <si>
    <t>总分
（3人）</t>
  </si>
  <si>
    <t>平均分</t>
  </si>
  <si>
    <t>内江市湖牛商贸有限公司</t>
  </si>
  <si>
    <t>是</t>
  </si>
  <si>
    <t>/</t>
  </si>
  <si>
    <t>第一成交候选人：内江市湖牛商贸有限公司，最终报价：结算率86%；
第二成交候选人：四川省睿龙餐饮配送有限责任公司，最终报价：结算率82%；
第三成交候选人：内江多多优鲜餐饮管理有限责任公司，最终报价：结算率82%。</t>
  </si>
  <si>
    <t>四川省睿龙餐饮配送有限责任公司</t>
  </si>
  <si>
    <t>内江多多优鲜餐饮管理有限责任公司</t>
  </si>
  <si>
    <t>四川博淳商贸有限公司</t>
  </si>
  <si>
    <t>成都市锐兴农副产品配送有限公司</t>
  </si>
  <si>
    <t>否</t>
  </si>
  <si>
    <t>实质性未完全响应</t>
  </si>
  <si>
    <t>未通过响应性审查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</si>
</sst>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3" fontId="1" fillId="0" borderId="2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OE14"/>
  <sheetViews>
    <sheetView tabSelected="1" topLeftCell="A3" workbookViewId="0">
      <selection activeCell="B12" sqref="B12"/>
    </sheetView>
  </sheetViews>
  <sheetFormatPr defaultColWidth="9" defaultRowHeight="13.5"/>
  <cols>
    <col min="1" max="1" width="3.75" style="5" customWidth="1"/>
    <col min="2" max="2" width="34.9916666666667" style="6" customWidth="1"/>
    <col min="3" max="3" width="6.875" style="5" customWidth="1"/>
    <col min="4" max="4" width="7" style="5" customWidth="1"/>
    <col min="5" max="5" width="6.875" style="5" customWidth="1"/>
    <col min="6" max="6" width="16.375" style="5" customWidth="1"/>
    <col min="7" max="7" width="6.875" style="5" customWidth="1"/>
    <col min="8" max="8" width="10.625" style="5" customWidth="1"/>
    <col min="9" max="10" width="8.75" style="5" customWidth="1"/>
    <col min="11" max="11" width="8.5" style="5" customWidth="1"/>
    <col min="12" max="12" width="8" style="5" customWidth="1"/>
    <col min="13" max="13" width="8.125" style="5" customWidth="1"/>
    <col min="14" max="22" width="9" style="5" customWidth="1"/>
    <col min="23" max="23" width="9.125" style="5" customWidth="1"/>
    <col min="24" max="24" width="34.625" style="5" customWidth="1"/>
    <col min="25" max="15943" width="9" style="5"/>
  </cols>
  <sheetData>
    <row r="1" s="1" customFormat="1" ht="48" customHeight="1" spans="1:1594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</row>
    <row r="2" s="2" customFormat="1" ht="31" customHeight="1" spans="1:1594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</row>
    <row r="3" s="2" customFormat="1" ht="31" customHeight="1" spans="1:1594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</row>
    <row r="4" s="2" customFormat="1" ht="31" customHeight="1" spans="1:1594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</row>
    <row r="5" s="3" customFormat="1" ht="31" customHeight="1" spans="1:27">
      <c r="A5" s="10" t="s">
        <v>4</v>
      </c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36"/>
      <c r="Z5" s="36"/>
      <c r="AA5" s="36"/>
    </row>
    <row r="6" s="3" customFormat="1" ht="31" customHeight="1" spans="1:27">
      <c r="A6" s="12" t="s">
        <v>5</v>
      </c>
      <c r="B6" s="12" t="s">
        <v>6</v>
      </c>
      <c r="C6" s="13" t="s">
        <v>7</v>
      </c>
      <c r="D6" s="13"/>
      <c r="E6" s="14" t="s">
        <v>8</v>
      </c>
      <c r="F6" s="14"/>
      <c r="G6" s="13" t="s">
        <v>9</v>
      </c>
      <c r="H6" s="13"/>
      <c r="I6" s="22" t="s">
        <v>10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9" t="s">
        <v>11</v>
      </c>
      <c r="X6" s="30" t="s">
        <v>12</v>
      </c>
      <c r="Y6" s="36"/>
      <c r="Z6" s="36"/>
      <c r="AA6" s="36"/>
    </row>
    <row r="7" s="3" customFormat="1" ht="31" customHeight="1" spans="1:27">
      <c r="A7" s="12"/>
      <c r="B7" s="12"/>
      <c r="C7" s="13"/>
      <c r="D7" s="13"/>
      <c r="E7" s="14"/>
      <c r="F7" s="14"/>
      <c r="G7" s="13"/>
      <c r="H7" s="13"/>
      <c r="I7" s="23" t="s">
        <v>13</v>
      </c>
      <c r="J7" s="24"/>
      <c r="K7" s="23" t="s">
        <v>14</v>
      </c>
      <c r="L7" s="24"/>
      <c r="M7" s="23" t="s">
        <v>15</v>
      </c>
      <c r="N7" s="24"/>
      <c r="O7" s="23" t="s">
        <v>16</v>
      </c>
      <c r="P7" s="24"/>
      <c r="Q7" s="23" t="s">
        <v>17</v>
      </c>
      <c r="R7" s="24"/>
      <c r="S7" s="23" t="s">
        <v>18</v>
      </c>
      <c r="T7" s="24"/>
      <c r="U7" s="23" t="s">
        <v>19</v>
      </c>
      <c r="V7" s="24"/>
      <c r="W7" s="31"/>
      <c r="X7" s="30"/>
      <c r="Y7" s="36"/>
      <c r="Z7" s="36"/>
      <c r="AA7" s="36"/>
    </row>
    <row r="8" s="3" customFormat="1" ht="61" customHeight="1" spans="1:27">
      <c r="A8" s="12"/>
      <c r="B8" s="12"/>
      <c r="C8" s="13"/>
      <c r="D8" s="13"/>
      <c r="E8" s="14"/>
      <c r="F8" s="14"/>
      <c r="G8" s="13"/>
      <c r="H8" s="13"/>
      <c r="I8" s="25"/>
      <c r="J8" s="26"/>
      <c r="K8" s="25"/>
      <c r="L8" s="26"/>
      <c r="M8" s="25" t="s">
        <v>20</v>
      </c>
      <c r="N8" s="26"/>
      <c r="O8" s="25" t="s">
        <v>21</v>
      </c>
      <c r="P8" s="26"/>
      <c r="Q8" s="25" t="s">
        <v>20</v>
      </c>
      <c r="R8" s="26"/>
      <c r="S8" s="25" t="s">
        <v>20</v>
      </c>
      <c r="T8" s="26"/>
      <c r="U8" s="25"/>
      <c r="V8" s="26"/>
      <c r="W8" s="32"/>
      <c r="X8" s="30"/>
      <c r="Y8" s="36"/>
      <c r="Z8" s="36"/>
      <c r="AA8" s="36"/>
    </row>
    <row r="9" s="4" customFormat="1" ht="46" customHeight="1" spans="1:24">
      <c r="A9" s="12"/>
      <c r="B9" s="12"/>
      <c r="C9" s="12" t="s">
        <v>22</v>
      </c>
      <c r="D9" s="12" t="s">
        <v>23</v>
      </c>
      <c r="E9" s="12" t="s">
        <v>22</v>
      </c>
      <c r="F9" s="12" t="s">
        <v>23</v>
      </c>
      <c r="G9" s="12" t="s">
        <v>24</v>
      </c>
      <c r="H9" s="12" t="s">
        <v>25</v>
      </c>
      <c r="I9" s="15" t="s">
        <v>26</v>
      </c>
      <c r="J9" s="15" t="s">
        <v>27</v>
      </c>
      <c r="K9" s="15" t="s">
        <v>26</v>
      </c>
      <c r="L9" s="15" t="s">
        <v>27</v>
      </c>
      <c r="M9" s="15" t="s">
        <v>26</v>
      </c>
      <c r="N9" s="15" t="s">
        <v>27</v>
      </c>
      <c r="O9" s="15" t="s">
        <v>26</v>
      </c>
      <c r="P9" s="15" t="s">
        <v>27</v>
      </c>
      <c r="Q9" s="15" t="s">
        <v>26</v>
      </c>
      <c r="R9" s="15" t="s">
        <v>27</v>
      </c>
      <c r="S9" s="15" t="s">
        <v>26</v>
      </c>
      <c r="T9" s="15" t="s">
        <v>27</v>
      </c>
      <c r="U9" s="15" t="s">
        <v>26</v>
      </c>
      <c r="V9" s="15" t="s">
        <v>27</v>
      </c>
      <c r="W9" s="33"/>
      <c r="X9" s="30"/>
    </row>
    <row r="10" s="4" customFormat="1" ht="51" customHeight="1" spans="1:24">
      <c r="A10" s="15">
        <v>1</v>
      </c>
      <c r="B10" s="16" t="s">
        <v>28</v>
      </c>
      <c r="C10" s="17" t="s">
        <v>29</v>
      </c>
      <c r="D10" s="17" t="s">
        <v>30</v>
      </c>
      <c r="E10" s="17" t="s">
        <v>29</v>
      </c>
      <c r="F10" s="17" t="s">
        <v>30</v>
      </c>
      <c r="G10" s="17" t="s">
        <v>29</v>
      </c>
      <c r="H10" s="17" t="s">
        <v>30</v>
      </c>
      <c r="I10" s="27">
        <f>28.6*3</f>
        <v>85.8</v>
      </c>
      <c r="J10" s="27">
        <f t="shared" ref="J10:N10" si="0">I10/3</f>
        <v>28.6</v>
      </c>
      <c r="K10" s="27">
        <f>32*3</f>
        <v>96</v>
      </c>
      <c r="L10" s="27">
        <f t="shared" si="0"/>
        <v>32</v>
      </c>
      <c r="M10" s="27">
        <f>17*3</f>
        <v>51</v>
      </c>
      <c r="N10" s="27">
        <f t="shared" si="0"/>
        <v>17</v>
      </c>
      <c r="O10" s="27">
        <v>6</v>
      </c>
      <c r="P10" s="27">
        <f t="shared" ref="P10:T10" si="1">O10/3</f>
        <v>2</v>
      </c>
      <c r="Q10" s="27">
        <v>24</v>
      </c>
      <c r="R10" s="27">
        <f t="shared" si="1"/>
        <v>8</v>
      </c>
      <c r="S10" s="27">
        <v>27</v>
      </c>
      <c r="T10" s="27">
        <f t="shared" si="1"/>
        <v>9</v>
      </c>
      <c r="U10" s="27">
        <v>6</v>
      </c>
      <c r="V10" s="27">
        <f t="shared" ref="V10:V13" si="2">U10/3</f>
        <v>2</v>
      </c>
      <c r="W10" s="34">
        <f t="shared" ref="W10:W13" si="3">V10+T10+R10+P10+N10+L10+J10</f>
        <v>98.6</v>
      </c>
      <c r="X10" s="35" t="s">
        <v>31</v>
      </c>
    </row>
    <row r="11" s="4" customFormat="1" ht="51" customHeight="1" spans="1:24">
      <c r="A11" s="18">
        <v>2</v>
      </c>
      <c r="B11" s="16" t="s">
        <v>32</v>
      </c>
      <c r="C11" s="17" t="s">
        <v>29</v>
      </c>
      <c r="D11" s="17" t="s">
        <v>30</v>
      </c>
      <c r="E11" s="17" t="s">
        <v>29</v>
      </c>
      <c r="F11" s="17" t="s">
        <v>30</v>
      </c>
      <c r="G11" s="17" t="s">
        <v>29</v>
      </c>
      <c r="H11" s="17" t="s">
        <v>30</v>
      </c>
      <c r="I11" s="27">
        <v>90</v>
      </c>
      <c r="J11" s="27">
        <f t="shared" ref="J11:N11" si="4">I11/3</f>
        <v>30</v>
      </c>
      <c r="K11" s="27">
        <v>96</v>
      </c>
      <c r="L11" s="27">
        <f t="shared" si="4"/>
        <v>32</v>
      </c>
      <c r="M11" s="27">
        <f>15.5*3</f>
        <v>46.5</v>
      </c>
      <c r="N11" s="27">
        <f t="shared" si="4"/>
        <v>15.5</v>
      </c>
      <c r="O11" s="27">
        <v>6</v>
      </c>
      <c r="P11" s="27">
        <f t="shared" ref="P11:T11" si="5">O11/3</f>
        <v>2</v>
      </c>
      <c r="Q11" s="27">
        <f>6.5+6.5+6.5</f>
        <v>19.5</v>
      </c>
      <c r="R11" s="27">
        <f t="shared" si="5"/>
        <v>6.5</v>
      </c>
      <c r="S11" s="27">
        <v>27</v>
      </c>
      <c r="T11" s="27">
        <f t="shared" si="5"/>
        <v>9</v>
      </c>
      <c r="U11" s="27">
        <v>6</v>
      </c>
      <c r="V11" s="27">
        <f t="shared" si="2"/>
        <v>2</v>
      </c>
      <c r="W11" s="34">
        <f t="shared" si="3"/>
        <v>97</v>
      </c>
      <c r="X11" s="35"/>
    </row>
    <row r="12" s="4" customFormat="1" ht="51" customHeight="1" spans="1:24">
      <c r="A12" s="18">
        <v>3</v>
      </c>
      <c r="B12" s="16" t="s">
        <v>33</v>
      </c>
      <c r="C12" s="17" t="s">
        <v>29</v>
      </c>
      <c r="D12" s="17" t="s">
        <v>30</v>
      </c>
      <c r="E12" s="17" t="s">
        <v>29</v>
      </c>
      <c r="F12" s="17" t="s">
        <v>30</v>
      </c>
      <c r="G12" s="17" t="s">
        <v>29</v>
      </c>
      <c r="H12" s="17" t="s">
        <v>30</v>
      </c>
      <c r="I12" s="27">
        <v>90</v>
      </c>
      <c r="J12" s="27">
        <f t="shared" ref="J12:N12" si="6">I12/3</f>
        <v>30</v>
      </c>
      <c r="K12" s="27">
        <v>96</v>
      </c>
      <c r="L12" s="27">
        <f t="shared" si="6"/>
        <v>32</v>
      </c>
      <c r="M12" s="27">
        <f>17*3</f>
        <v>51</v>
      </c>
      <c r="N12" s="27">
        <f t="shared" si="6"/>
        <v>17</v>
      </c>
      <c r="O12" s="27">
        <v>6</v>
      </c>
      <c r="P12" s="27">
        <f t="shared" ref="P12:T12" si="7">O12/3</f>
        <v>2</v>
      </c>
      <c r="Q12" s="27">
        <f>4.5+4.5+4.5</f>
        <v>13.5</v>
      </c>
      <c r="R12" s="27">
        <f t="shared" si="7"/>
        <v>4.5</v>
      </c>
      <c r="S12" s="27">
        <v>27</v>
      </c>
      <c r="T12" s="27">
        <f t="shared" si="7"/>
        <v>9</v>
      </c>
      <c r="U12" s="27">
        <v>6</v>
      </c>
      <c r="V12" s="27">
        <f t="shared" si="2"/>
        <v>2</v>
      </c>
      <c r="W12" s="34">
        <f t="shared" si="3"/>
        <v>96.5</v>
      </c>
      <c r="X12" s="35"/>
    </row>
    <row r="13" s="4" customFormat="1" ht="51" customHeight="1" spans="1:24">
      <c r="A13" s="18">
        <v>4</v>
      </c>
      <c r="B13" s="16" t="s">
        <v>34</v>
      </c>
      <c r="C13" s="17" t="s">
        <v>29</v>
      </c>
      <c r="D13" s="17" t="s">
        <v>30</v>
      </c>
      <c r="E13" s="17" t="s">
        <v>29</v>
      </c>
      <c r="F13" s="17" t="s">
        <v>30</v>
      </c>
      <c r="G13" s="17" t="s">
        <v>29</v>
      </c>
      <c r="H13" s="17" t="s">
        <v>30</v>
      </c>
      <c r="I13" s="27">
        <f>29.64*3</f>
        <v>88.92</v>
      </c>
      <c r="J13" s="27">
        <f t="shared" ref="J13:N13" si="8">I13/3</f>
        <v>29.64</v>
      </c>
      <c r="K13" s="27">
        <v>96</v>
      </c>
      <c r="L13" s="27">
        <f t="shared" si="8"/>
        <v>32</v>
      </c>
      <c r="M13" s="27">
        <f>13*3</f>
        <v>39</v>
      </c>
      <c r="N13" s="27">
        <f t="shared" si="8"/>
        <v>13</v>
      </c>
      <c r="O13" s="27">
        <v>6</v>
      </c>
      <c r="P13" s="27">
        <f t="shared" ref="P13:T13" si="9">O13/3</f>
        <v>2</v>
      </c>
      <c r="Q13" s="27">
        <f>4.5*3</f>
        <v>13.5</v>
      </c>
      <c r="R13" s="27">
        <f t="shared" si="9"/>
        <v>4.5</v>
      </c>
      <c r="S13" s="27">
        <v>27</v>
      </c>
      <c r="T13" s="27">
        <f t="shared" si="9"/>
        <v>9</v>
      </c>
      <c r="U13" s="27">
        <v>6</v>
      </c>
      <c r="V13" s="27">
        <f t="shared" si="2"/>
        <v>2</v>
      </c>
      <c r="W13" s="34">
        <f t="shared" si="3"/>
        <v>92.14</v>
      </c>
      <c r="X13" s="35"/>
    </row>
    <row r="14" s="4" customFormat="1" ht="96" customHeight="1" spans="1:24">
      <c r="A14" s="19">
        <v>5</v>
      </c>
      <c r="B14" s="20" t="s">
        <v>35</v>
      </c>
      <c r="C14" s="17" t="s">
        <v>29</v>
      </c>
      <c r="D14" s="17" t="s">
        <v>30</v>
      </c>
      <c r="E14" s="17" t="s">
        <v>36</v>
      </c>
      <c r="F14" s="21" t="s">
        <v>37</v>
      </c>
      <c r="G14" s="17" t="s">
        <v>36</v>
      </c>
      <c r="H14" s="21" t="s">
        <v>38</v>
      </c>
      <c r="I14" s="28" t="s">
        <v>30</v>
      </c>
      <c r="J14" s="28" t="s">
        <v>30</v>
      </c>
      <c r="K14" s="28" t="s">
        <v>30</v>
      </c>
      <c r="L14" s="28" t="s">
        <v>30</v>
      </c>
      <c r="M14" s="28" t="s">
        <v>30</v>
      </c>
      <c r="N14" s="28" t="s">
        <v>30</v>
      </c>
      <c r="O14" s="28" t="s">
        <v>30</v>
      </c>
      <c r="P14" s="28" t="s">
        <v>30</v>
      </c>
      <c r="Q14" s="28" t="s">
        <v>30</v>
      </c>
      <c r="R14" s="28" t="s">
        <v>30</v>
      </c>
      <c r="S14" s="28" t="s">
        <v>30</v>
      </c>
      <c r="T14" s="28" t="s">
        <v>30</v>
      </c>
      <c r="U14" s="28" t="s">
        <v>30</v>
      </c>
      <c r="V14" s="28" t="s">
        <v>30</v>
      </c>
      <c r="W14" s="28" t="s">
        <v>30</v>
      </c>
      <c r="X14" s="35"/>
    </row>
  </sheetData>
  <mergeCells count="18">
    <mergeCell ref="A1:X1"/>
    <mergeCell ref="A5:X5"/>
    <mergeCell ref="I6:V6"/>
    <mergeCell ref="A6:A9"/>
    <mergeCell ref="B6:B9"/>
    <mergeCell ref="W6:W9"/>
    <mergeCell ref="X6:X9"/>
    <mergeCell ref="X10:X14"/>
    <mergeCell ref="C6:D8"/>
    <mergeCell ref="E6:F8"/>
    <mergeCell ref="G6:H8"/>
    <mergeCell ref="I7:J8"/>
    <mergeCell ref="K7:L8"/>
    <mergeCell ref="M7:N8"/>
    <mergeCell ref="O7:P8"/>
    <mergeCell ref="Q7:R8"/>
    <mergeCell ref="S7:T8"/>
    <mergeCell ref="U7:V8"/>
  </mergeCells>
  <pageMargins left="0.156944444444444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2025-09-23T09:08:13Z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17D7396FC90C4E32A146F8DD0CF9DE41_13</vt:lpwstr>
  </property>
  <property fmtid="{D5CDD505-2E9C-101B-9397-08002B2CF9AE}" pid="3" name="KSOProductBuildVer">
    <vt:lpwstr>2052-12.1.0.22529</vt:lpwstr>
  </property>
</Properties>
</file>